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dlinkab811.sharepoint.com/sites/Medlinkintrant3.0/Delade dokument/Marknad/Marknad 2021/Tidrapport/"/>
    </mc:Choice>
  </mc:AlternateContent>
  <xr:revisionPtr revIDLastSave="0" documentId="8_{C103A7F0-4F7E-7E46-9BA5-FA31DA8422E0}" xr6:coauthVersionLast="47" xr6:coauthVersionMax="47" xr10:uidLastSave="{00000000-0000-0000-0000-000000000000}"/>
  <bookViews>
    <workbookView xWindow="640" yWindow="1000" windowWidth="27900" windowHeight="16340" xr2:uid="{0F911C8B-D097-F74C-B580-16F7BFC122B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1" l="1"/>
  <c r="U36" i="1" s="1"/>
  <c r="Y34" i="1"/>
  <c r="X36" i="1" s="1"/>
  <c r="X34" i="1"/>
  <c r="P36" i="1" s="1"/>
  <c r="W34" i="1"/>
  <c r="R36" i="1" s="1"/>
  <c r="V33" i="1"/>
  <c r="S33" i="1"/>
  <c r="P33" i="1"/>
  <c r="M33" i="1"/>
  <c r="H33" i="1"/>
  <c r="F33" i="1" s="1"/>
  <c r="A33" i="1"/>
  <c r="V32" i="1"/>
  <c r="S32" i="1"/>
  <c r="P32" i="1"/>
  <c r="M32" i="1"/>
  <c r="H32" i="1"/>
  <c r="F32" i="1" s="1"/>
  <c r="A32" i="1"/>
  <c r="V31" i="1"/>
  <c r="S31" i="1"/>
  <c r="P31" i="1"/>
  <c r="M31" i="1"/>
  <c r="H31" i="1"/>
  <c r="F31" i="1" s="1"/>
  <c r="A31" i="1"/>
  <c r="V30" i="1"/>
  <c r="S30" i="1"/>
  <c r="P30" i="1"/>
  <c r="M30" i="1"/>
  <c r="H30" i="1"/>
  <c r="F30" i="1"/>
  <c r="A30" i="1"/>
  <c r="V29" i="1"/>
  <c r="S29" i="1"/>
  <c r="P29" i="1"/>
  <c r="M29" i="1"/>
  <c r="H29" i="1"/>
  <c r="F29" i="1"/>
  <c r="A29" i="1"/>
  <c r="V28" i="1"/>
  <c r="S28" i="1"/>
  <c r="P28" i="1"/>
  <c r="M28" i="1"/>
  <c r="H28" i="1"/>
  <c r="F28" i="1" s="1"/>
  <c r="A28" i="1"/>
  <c r="V27" i="1"/>
  <c r="S27" i="1"/>
  <c r="P27" i="1"/>
  <c r="M27" i="1"/>
  <c r="H27" i="1"/>
  <c r="F27" i="1"/>
  <c r="A27" i="1"/>
  <c r="V26" i="1"/>
  <c r="S26" i="1"/>
  <c r="P26" i="1"/>
  <c r="M26" i="1"/>
  <c r="H26" i="1"/>
  <c r="F26" i="1" s="1"/>
  <c r="A26" i="1"/>
  <c r="V25" i="1"/>
  <c r="S25" i="1"/>
  <c r="P25" i="1"/>
  <c r="M25" i="1"/>
  <c r="H25" i="1"/>
  <c r="F25" i="1" s="1"/>
  <c r="A25" i="1"/>
  <c r="V24" i="1"/>
  <c r="S24" i="1"/>
  <c r="P24" i="1"/>
  <c r="M24" i="1"/>
  <c r="H24" i="1"/>
  <c r="F24" i="1"/>
  <c r="A24" i="1"/>
  <c r="V23" i="1"/>
  <c r="S23" i="1"/>
  <c r="P23" i="1"/>
  <c r="M23" i="1"/>
  <c r="H23" i="1"/>
  <c r="F23" i="1" s="1"/>
  <c r="A23" i="1"/>
  <c r="V22" i="1"/>
  <c r="S22" i="1"/>
  <c r="P22" i="1"/>
  <c r="M22" i="1"/>
  <c r="H22" i="1"/>
  <c r="F22" i="1"/>
  <c r="A22" i="1"/>
  <c r="V21" i="1"/>
  <c r="S21" i="1"/>
  <c r="P21" i="1"/>
  <c r="M21" i="1"/>
  <c r="H21" i="1"/>
  <c r="F21" i="1"/>
  <c r="A21" i="1"/>
  <c r="V20" i="1"/>
  <c r="S20" i="1"/>
  <c r="P20" i="1"/>
  <c r="M20" i="1"/>
  <c r="H20" i="1"/>
  <c r="F20" i="1" s="1"/>
  <c r="A20" i="1"/>
  <c r="V19" i="1"/>
  <c r="S19" i="1"/>
  <c r="P19" i="1"/>
  <c r="M19" i="1"/>
  <c r="H19" i="1"/>
  <c r="F19" i="1"/>
  <c r="A19" i="1"/>
  <c r="V18" i="1"/>
  <c r="S18" i="1"/>
  <c r="P18" i="1"/>
  <c r="M18" i="1"/>
  <c r="H18" i="1"/>
  <c r="F18" i="1" s="1"/>
  <c r="A18" i="1"/>
  <c r="V17" i="1"/>
  <c r="S17" i="1"/>
  <c r="P17" i="1"/>
  <c r="M17" i="1"/>
  <c r="H17" i="1"/>
  <c r="F17" i="1"/>
  <c r="A17" i="1"/>
  <c r="V16" i="1"/>
  <c r="S16" i="1"/>
  <c r="P16" i="1"/>
  <c r="P34" i="1" s="1"/>
  <c r="M16" i="1"/>
  <c r="H16" i="1"/>
  <c r="F16" i="1"/>
  <c r="A16" i="1"/>
  <c r="V15" i="1"/>
  <c r="S15" i="1"/>
  <c r="P15" i="1"/>
  <c r="M15" i="1"/>
  <c r="H15" i="1"/>
  <c r="F15" i="1" s="1"/>
  <c r="A15" i="1"/>
  <c r="V14" i="1"/>
  <c r="V34" i="1" s="1"/>
  <c r="K36" i="1" s="1"/>
  <c r="S14" i="1"/>
  <c r="S34" i="1" s="1"/>
  <c r="M36" i="1" s="1"/>
  <c r="P14" i="1"/>
  <c r="M14" i="1"/>
  <c r="M34" i="1" s="1"/>
  <c r="H14" i="1"/>
  <c r="F14" i="1"/>
  <c r="A14" i="1"/>
  <c r="F34" i="1" l="1"/>
  <c r="I36" i="1" s="1"/>
  <c r="Y36" i="1"/>
</calcChain>
</file>

<file path=xl/sharedStrings.xml><?xml version="1.0" encoding="utf-8"?>
<sst xmlns="http://schemas.openxmlformats.org/spreadsheetml/2006/main" count="68" uniqueCount="47">
  <si>
    <t>Tidrapport - Inhyrd personal (Läkare)</t>
  </si>
  <si>
    <t xml:space="preserve">Avtal: RS 202203983 </t>
  </si>
  <si>
    <t>År:</t>
  </si>
  <si>
    <t>Månad:</t>
  </si>
  <si>
    <t>Vecka:</t>
  </si>
  <si>
    <t>Sida:</t>
  </si>
  <si>
    <t>Namn</t>
  </si>
  <si>
    <t>Vårdenhet</t>
  </si>
  <si>
    <t>Kostnadställe</t>
  </si>
  <si>
    <t xml:space="preserve">Personnummer </t>
  </si>
  <si>
    <t>Leverantör</t>
  </si>
  <si>
    <t>LGX-nummer</t>
  </si>
  <si>
    <r>
      <t xml:space="preserve">Normaltid
</t>
    </r>
    <r>
      <rPr>
        <sz val="6"/>
        <color theme="1"/>
        <rFont val="Aptos Narrow"/>
        <family val="2"/>
        <scheme val="minor"/>
      </rPr>
      <t>Verksamhetens ordinarie arbetstid</t>
    </r>
  </si>
  <si>
    <t>Jour-/Beredskapspass</t>
  </si>
  <si>
    <r>
      <t xml:space="preserve">Störningar/Aktiv tid C 
(Normaltid)
</t>
    </r>
    <r>
      <rPr>
        <sz val="6"/>
        <color theme="1"/>
        <rFont val="Aptos Narrow"/>
        <family val="2"/>
        <scheme val="minor"/>
      </rPr>
      <t>Måndag-fredag 07:00-21:00</t>
    </r>
  </si>
  <si>
    <r>
      <t xml:space="preserve">Störningar/Aktiv tid B
</t>
    </r>
    <r>
      <rPr>
        <sz val="5"/>
        <color theme="1"/>
        <rFont val="Aptos Narrow"/>
        <family val="2"/>
        <scheme val="minor"/>
      </rPr>
      <t>kl. 07.00-13.00 på dag före sön- helgdag* och storhelg** samt vardag kl. 21.00-24.00</t>
    </r>
  </si>
  <si>
    <r>
      <t xml:space="preserve">Störningar/Aktiv tid A
</t>
    </r>
    <r>
      <rPr>
        <sz val="5"/>
        <color theme="1"/>
        <rFont val="Aptos Narrow"/>
        <family val="2"/>
        <scheme val="minor"/>
      </rPr>
      <t>kl. 00.00-24.00 på söndag, helgdag* och storhelg**; kl. 13.00-24.00 dag före sön- helgdag* och storhelg** samt vardag kl.00.00-07.00</t>
    </r>
    <r>
      <rPr>
        <sz val="8"/>
        <color theme="1"/>
        <rFont val="Aptos Narrow"/>
        <family val="2"/>
        <scheme val="minor"/>
      </rPr>
      <t xml:space="preserve">
</t>
    </r>
  </si>
  <si>
    <r>
      <t xml:space="preserve">Jour 
Ej aktiv tid, </t>
    </r>
    <r>
      <rPr>
        <sz val="6"/>
        <color theme="1"/>
        <rFont val="Aptos Narrow"/>
        <family val="2"/>
        <scheme val="minor"/>
      </rPr>
      <t>annan tid</t>
    </r>
  </si>
  <si>
    <r>
      <t xml:space="preserve">Jour 
Ej aktiv tid
</t>
    </r>
    <r>
      <rPr>
        <sz val="8"/>
        <color theme="1"/>
        <rFont val="Aptos Narrow"/>
        <family val="2"/>
        <scheme val="minor"/>
      </rPr>
      <t xml:space="preserve">helg </t>
    </r>
    <r>
      <rPr>
        <sz val="9"/>
        <color theme="1"/>
        <rFont val="Aptos Narrow"/>
        <family val="2"/>
        <scheme val="minor"/>
      </rPr>
      <t xml:space="preserve">
</t>
    </r>
    <r>
      <rPr>
        <sz val="6"/>
        <color theme="1"/>
        <rFont val="Aptos Narrow"/>
        <family val="2"/>
        <scheme val="minor"/>
      </rPr>
      <t>från 07 vard. före sön-, helgdag, storhelg till 07 vard. efter sön-, helgdag</t>
    </r>
  </si>
  <si>
    <r>
      <t xml:space="preserve">Beredskap 
Ej </t>
    </r>
    <r>
      <rPr>
        <sz val="8"/>
        <color theme="1"/>
        <rFont val="Aptos Narrow"/>
        <family val="2"/>
        <scheme val="minor"/>
      </rPr>
      <t xml:space="preserve">aktiv tid, </t>
    </r>
    <r>
      <rPr>
        <sz val="6"/>
        <color theme="1"/>
        <rFont val="Aptos Narrow"/>
        <family val="2"/>
        <scheme val="minor"/>
      </rPr>
      <t xml:space="preserve">
annan tid</t>
    </r>
  </si>
  <si>
    <r>
      <t xml:space="preserve">Beredskap 
Ej aktiv tid
</t>
    </r>
    <r>
      <rPr>
        <sz val="8"/>
        <color theme="1"/>
        <rFont val="Aptos Narrow"/>
        <family val="2"/>
        <scheme val="minor"/>
      </rPr>
      <t>helg</t>
    </r>
    <r>
      <rPr>
        <sz val="9"/>
        <color theme="1"/>
        <rFont val="Aptos Narrow"/>
        <family val="2"/>
        <scheme val="minor"/>
      </rPr>
      <t xml:space="preserve">
</t>
    </r>
    <r>
      <rPr>
        <sz val="6"/>
        <color theme="1"/>
        <rFont val="Aptos Narrow"/>
        <family val="2"/>
        <scheme val="minor"/>
      </rPr>
      <t>från 07 vard. före sön-, helgdag, storhelg till 07 vard. efter sön-, helgdag</t>
    </r>
  </si>
  <si>
    <r>
      <t xml:space="preserve">Datum 
</t>
    </r>
    <r>
      <rPr>
        <sz val="6"/>
        <color theme="1"/>
        <rFont val="Aptos Narrow"/>
        <family val="2"/>
        <scheme val="minor"/>
      </rPr>
      <t>(åå-mm-dd)</t>
    </r>
  </si>
  <si>
    <r>
      <t xml:space="preserve">Från
</t>
    </r>
    <r>
      <rPr>
        <sz val="6"/>
        <color theme="1"/>
        <rFont val="Aptos Narrow"/>
        <family val="2"/>
        <scheme val="minor"/>
      </rPr>
      <t>(tt:mm)</t>
    </r>
  </si>
  <si>
    <r>
      <t xml:space="preserve">Till
</t>
    </r>
    <r>
      <rPr>
        <sz val="6"/>
        <color theme="1"/>
        <rFont val="Aptos Narrow"/>
        <family val="2"/>
        <scheme val="minor"/>
      </rPr>
      <t>(tt:mm)</t>
    </r>
  </si>
  <si>
    <r>
      <t xml:space="preserve">Rast </t>
    </r>
    <r>
      <rPr>
        <sz val="6"/>
        <color theme="1"/>
        <rFont val="Aptos Narrow"/>
        <family val="2"/>
        <scheme val="minor"/>
      </rPr>
      <t>(min)</t>
    </r>
  </si>
  <si>
    <r>
      <t xml:space="preserve">Arbetstid
</t>
    </r>
    <r>
      <rPr>
        <sz val="6"/>
        <color theme="1"/>
        <rFont val="Aptos Narrow"/>
        <family val="2"/>
        <scheme val="minor"/>
      </rPr>
      <t xml:space="preserve">(timmar) </t>
    </r>
  </si>
  <si>
    <t>Jour/ Beredskap</t>
  </si>
  <si>
    <r>
      <t xml:space="preserve">Jourpass
</t>
    </r>
    <r>
      <rPr>
        <sz val="6"/>
        <color theme="1"/>
        <rFont val="Aptos Narrow"/>
        <family val="2"/>
        <scheme val="minor"/>
      </rPr>
      <t xml:space="preserve">(timmar) </t>
    </r>
  </si>
  <si>
    <r>
      <t xml:space="preserve">Aktiv tid </t>
    </r>
    <r>
      <rPr>
        <sz val="6"/>
        <color theme="1"/>
        <rFont val="Aptos Narrow"/>
        <family val="2"/>
        <scheme val="minor"/>
      </rPr>
      <t>(timmar)</t>
    </r>
  </si>
  <si>
    <t>(timmar)</t>
  </si>
  <si>
    <t>Summa:</t>
  </si>
  <si>
    <t>Jour-/Beredskap (timmar)</t>
  </si>
  <si>
    <t>Total summering:</t>
  </si>
  <si>
    <t>Normaltid</t>
  </si>
  <si>
    <t>Aktiv tid A</t>
  </si>
  <si>
    <t>Aktiv tid B</t>
  </si>
  <si>
    <t>Jour 
Ej aktiv tid
helg</t>
  </si>
  <si>
    <t>Jour 
Ej aktiv tid
Annan tid</t>
  </si>
  <si>
    <t>Beredskap 
Ej aktiv tid
helg</t>
  </si>
  <si>
    <t>Beredskap 
Ej aktiv tid
Annan tid</t>
  </si>
  <si>
    <t>Datum &amp; underskrift uppdragstagare</t>
  </si>
  <si>
    <t>Datum &amp; underskrift uppdragsgivare</t>
  </si>
  <si>
    <r>
      <rPr>
        <b/>
        <sz val="8"/>
        <color theme="1"/>
        <rFont val="Aptos Narrow"/>
        <family val="2"/>
        <scheme val="minor"/>
      </rPr>
      <t xml:space="preserve">Konsulten ansvarar för att fylla i sin tidrapport och att den undertecknas av behörig uppdragsgivare i den verksamhet där uppdraget utförts. Konsulten ansvarar också för att en kopia av underskriven tidrapport lämnas till leverantören. </t>
    </r>
    <r>
      <rPr>
        <sz val="8"/>
        <color theme="1"/>
        <rFont val="Aptos Narrow"/>
        <family val="2"/>
        <scheme val="minor"/>
      </rPr>
      <t>Om behörig uppdragsgivare inte är på plats när uppdraget avslutas lämnas tidrapporten kvar på enheten för underskrift. Därefter mailas underskriven tidrapport till konsult.</t>
    </r>
  </si>
  <si>
    <t>Namnförtydligande uppdragstagare</t>
  </si>
  <si>
    <t xml:space="preserve">Namnförtydligande uppdragsgivare </t>
  </si>
  <si>
    <t>*Helgdag avser: första maj, 
kristi himmelsfärds-dag, nationaldagen och alla helgonsdag</t>
  </si>
  <si>
    <t>**Storhelg avser: nyårsdagen, trettondagen, långfredagen, påskdagen, annandag påsk, midsommar-dagen,
 juldagen, annandagen, påsk- midsommar- 
jul och nyårsafton.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</si>
</sst>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/mm/dd;@"/>
    <numFmt numFmtId="165" formatCode="hh:mm;@"/>
    <numFmt numFmtId="166" formatCode="0.0"/>
    <numFmt numFmtId="167" formatCode="[hh]:mm"/>
  </numFmts>
  <fonts count="16" x14ac:knownFonts="1">
    <font>
      <sz val="11"/>
      <color theme="1"/>
      <name val="Tahoma"/>
      <family val="2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sz val="8.5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9.5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49" fontId="6" fillId="0" borderId="0" xfId="0" applyNumberFormat="1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3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/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49" fontId="6" fillId="4" borderId="14" xfId="0" applyNumberFormat="1" applyFont="1" applyFill="1" applyBorder="1" applyAlignment="1" applyProtection="1">
      <alignment horizontal="left" vertical="center"/>
      <protection locked="0"/>
    </xf>
    <xf numFmtId="49" fontId="6" fillId="4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7" fillId="0" borderId="0" xfId="0" applyFont="1"/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0" borderId="0" xfId="0" applyFont="1"/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164" fontId="3" fillId="0" borderId="31" xfId="0" applyNumberFormat="1" applyFont="1" applyBorder="1" applyAlignment="1" applyProtection="1">
      <alignment horizontal="center"/>
      <protection locked="0"/>
    </xf>
    <xf numFmtId="165" fontId="3" fillId="0" borderId="32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66" fontId="3" fillId="3" borderId="33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25" xfId="0" applyNumberFormat="1" applyFont="1" applyBorder="1" applyAlignment="1" applyProtection="1">
      <alignment horizontal="center"/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5" fontId="3" fillId="0" borderId="26" xfId="0" applyNumberFormat="1" applyFont="1" applyBorder="1" applyAlignment="1" applyProtection="1">
      <alignment horizontal="center"/>
      <protection locked="0"/>
    </xf>
    <xf numFmtId="166" fontId="3" fillId="3" borderId="27" xfId="0" applyNumberFormat="1" applyFont="1" applyFill="1" applyBorder="1" applyAlignment="1">
      <alignment horizontal="center"/>
    </xf>
    <xf numFmtId="165" fontId="3" fillId="0" borderId="28" xfId="0" applyNumberFormat="1" applyFont="1" applyBorder="1" applyAlignment="1" applyProtection="1">
      <alignment horizontal="center"/>
      <protection locked="0"/>
    </xf>
    <xf numFmtId="166" fontId="3" fillId="3" borderId="34" xfId="0" applyNumberFormat="1" applyFont="1" applyFill="1" applyBorder="1" applyAlignment="1">
      <alignment horizontal="center" shrinkToFit="1"/>
    </xf>
    <xf numFmtId="166" fontId="3" fillId="3" borderId="27" xfId="0" applyNumberFormat="1" applyFont="1" applyFill="1" applyBorder="1" applyAlignment="1">
      <alignment horizontal="center" shrinkToFit="1"/>
    </xf>
    <xf numFmtId="166" fontId="3" fillId="5" borderId="35" xfId="0" applyNumberFormat="1" applyFont="1" applyFill="1" applyBorder="1" applyAlignment="1" applyProtection="1">
      <alignment horizontal="center"/>
      <protection locked="0"/>
    </xf>
    <xf numFmtId="164" fontId="3" fillId="0" borderId="36" xfId="0" applyNumberFormat="1" applyFont="1" applyBorder="1" applyAlignment="1" applyProtection="1">
      <alignment horizontal="center"/>
      <protection locked="0"/>
    </xf>
    <xf numFmtId="165" fontId="3" fillId="0" borderId="9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166" fontId="3" fillId="3" borderId="10" xfId="0" applyNumberFormat="1" applyFont="1" applyFill="1" applyBorder="1" applyAlignment="1">
      <alignment horizontal="center"/>
    </xf>
    <xf numFmtId="167" fontId="3" fillId="0" borderId="26" xfId="0" applyNumberFormat="1" applyFont="1" applyBorder="1" applyAlignment="1" applyProtection="1">
      <alignment horizontal="center"/>
      <protection locked="0"/>
    </xf>
    <xf numFmtId="165" fontId="3" fillId="0" borderId="28" xfId="0" applyNumberFormat="1" applyFont="1" applyBorder="1" applyAlignment="1" applyProtection="1">
      <alignment horizontal="center" shrinkToFit="1"/>
      <protection locked="0"/>
    </xf>
    <xf numFmtId="165" fontId="3" fillId="0" borderId="26" xfId="0" applyNumberFormat="1" applyFont="1" applyBorder="1" applyAlignment="1" applyProtection="1">
      <alignment horizontal="center" shrinkToFit="1"/>
      <protection locked="0"/>
    </xf>
    <xf numFmtId="164" fontId="3" fillId="0" borderId="32" xfId="0" applyNumberFormat="1" applyFont="1" applyBorder="1" applyAlignment="1" applyProtection="1">
      <alignment horizontal="center"/>
      <protection locked="0"/>
    </xf>
    <xf numFmtId="166" fontId="3" fillId="3" borderId="37" xfId="0" applyNumberFormat="1" applyFont="1" applyFill="1" applyBorder="1" applyAlignment="1">
      <alignment horizontal="center"/>
    </xf>
    <xf numFmtId="165" fontId="3" fillId="0" borderId="38" xfId="0" applyNumberFormat="1" applyFont="1" applyBorder="1" applyAlignment="1" applyProtection="1">
      <alignment horizontal="center"/>
      <protection locked="0"/>
    </xf>
    <xf numFmtId="166" fontId="3" fillId="3" borderId="39" xfId="0" applyNumberFormat="1" applyFont="1" applyFill="1" applyBorder="1" applyAlignment="1">
      <alignment horizontal="center" shrinkToFit="1"/>
    </xf>
    <xf numFmtId="165" fontId="3" fillId="0" borderId="38" xfId="0" applyNumberFormat="1" applyFont="1" applyBorder="1" applyAlignment="1" applyProtection="1">
      <alignment horizontal="center" shrinkToFit="1"/>
      <protection locked="0"/>
    </xf>
    <xf numFmtId="165" fontId="3" fillId="0" borderId="32" xfId="0" applyNumberFormat="1" applyFont="1" applyBorder="1" applyAlignment="1" applyProtection="1">
      <alignment horizontal="center" shrinkToFit="1"/>
      <protection locked="0"/>
    </xf>
    <xf numFmtId="166" fontId="3" fillId="3" borderId="37" xfId="0" applyNumberFormat="1" applyFont="1" applyFill="1" applyBorder="1" applyAlignment="1">
      <alignment horizontal="center" shrinkToFit="1"/>
    </xf>
    <xf numFmtId="166" fontId="3" fillId="3" borderId="10" xfId="0" applyNumberFormat="1" applyFont="1" applyFill="1" applyBorder="1" applyAlignment="1">
      <alignment horizontal="center" wrapText="1"/>
    </xf>
    <xf numFmtId="164" fontId="3" fillId="0" borderId="40" xfId="0" applyNumberFormat="1" applyFont="1" applyBorder="1" applyAlignment="1" applyProtection="1">
      <alignment horizontal="center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165" fontId="3" fillId="0" borderId="14" xfId="0" applyNumberFormat="1" applyFont="1" applyBorder="1" applyAlignment="1" applyProtection="1">
      <alignment horizontal="center"/>
      <protection locked="0"/>
    </xf>
    <xf numFmtId="166" fontId="3" fillId="3" borderId="15" xfId="0" applyNumberFormat="1" applyFont="1" applyFill="1" applyBorder="1" applyAlignment="1">
      <alignment horizontal="center"/>
    </xf>
    <xf numFmtId="165" fontId="3" fillId="0" borderId="13" xfId="0" applyNumberFormat="1" applyFont="1" applyBorder="1" applyAlignment="1" applyProtection="1">
      <alignment horizontal="center"/>
      <protection locked="0"/>
    </xf>
    <xf numFmtId="166" fontId="3" fillId="3" borderId="41" xfId="0" applyNumberFormat="1" applyFont="1" applyFill="1" applyBorder="1" applyAlignment="1">
      <alignment horizontal="center" shrinkToFit="1"/>
    </xf>
    <xf numFmtId="165" fontId="3" fillId="0" borderId="13" xfId="0" applyNumberFormat="1" applyFont="1" applyBorder="1" applyAlignment="1" applyProtection="1">
      <alignment horizontal="center" shrinkToFit="1"/>
      <protection locked="0"/>
    </xf>
    <xf numFmtId="165" fontId="3" fillId="0" borderId="14" xfId="0" applyNumberFormat="1" applyFont="1" applyBorder="1" applyAlignment="1" applyProtection="1">
      <alignment horizontal="center" shrinkToFit="1"/>
      <protection locked="0"/>
    </xf>
    <xf numFmtId="166" fontId="3" fillId="3" borderId="15" xfId="0" applyNumberFormat="1" applyFont="1" applyFill="1" applyBorder="1" applyAlignment="1">
      <alignment horizontal="center" shrinkToFit="1"/>
    </xf>
    <xf numFmtId="0" fontId="4" fillId="4" borderId="42" xfId="0" applyFont="1" applyFill="1" applyBorder="1"/>
    <xf numFmtId="0" fontId="4" fillId="4" borderId="43" xfId="0" applyFont="1" applyFill="1" applyBorder="1"/>
    <xf numFmtId="164" fontId="4" fillId="4" borderId="11" xfId="0" applyNumberFormat="1" applyFont="1" applyFill="1" applyBorder="1"/>
    <xf numFmtId="164" fontId="4" fillId="4" borderId="12" xfId="0" applyNumberFormat="1" applyFont="1" applyFill="1" applyBorder="1"/>
    <xf numFmtId="164" fontId="4" fillId="4" borderId="13" xfId="0" applyNumberFormat="1" applyFont="1" applyFill="1" applyBorder="1"/>
    <xf numFmtId="166" fontId="4" fillId="3" borderId="15" xfId="0" applyNumberFormat="1" applyFont="1" applyFill="1" applyBorder="1" applyAlignment="1">
      <alignment horizontal="center"/>
    </xf>
    <xf numFmtId="164" fontId="4" fillId="4" borderId="20" xfId="0" applyNumberFormat="1" applyFont="1" applyFill="1" applyBorder="1"/>
    <xf numFmtId="164" fontId="4" fillId="4" borderId="21" xfId="0" applyNumberFormat="1" applyFont="1" applyFill="1" applyBorder="1"/>
    <xf numFmtId="166" fontId="4" fillId="3" borderId="44" xfId="0" applyNumberFormat="1" applyFont="1" applyFill="1" applyBorder="1" applyAlignment="1">
      <alignment horizontal="center"/>
    </xf>
    <xf numFmtId="164" fontId="4" fillId="4" borderId="28" xfId="0" applyNumberFormat="1" applyFont="1" applyFill="1" applyBorder="1"/>
    <xf numFmtId="166" fontId="4" fillId="3" borderId="34" xfId="0" applyNumberFormat="1" applyFont="1" applyFill="1" applyBorder="1" applyAlignment="1">
      <alignment horizontal="center"/>
    </xf>
    <xf numFmtId="166" fontId="4" fillId="3" borderId="11" xfId="0" applyNumberFormat="1" applyFont="1" applyFill="1" applyBorder="1" applyAlignment="1">
      <alignment horizontal="center"/>
    </xf>
    <xf numFmtId="166" fontId="4" fillId="3" borderId="45" xfId="0" applyNumberFormat="1" applyFont="1" applyFill="1" applyBorder="1" applyAlignment="1">
      <alignment horizontal="center"/>
    </xf>
    <xf numFmtId="0" fontId="2" fillId="0" borderId="17" xfId="0" applyFont="1" applyBorder="1" applyAlignment="1">
      <alignment vertical="center"/>
    </xf>
    <xf numFmtId="2" fontId="6" fillId="0" borderId="0" xfId="0" applyNumberFormat="1" applyFont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2" fontId="4" fillId="0" borderId="0" xfId="0" applyNumberFormat="1" applyFont="1" applyAlignment="1">
      <alignment horizontal="center"/>
    </xf>
    <xf numFmtId="0" fontId="13" fillId="6" borderId="46" xfId="0" applyFont="1" applyFill="1" applyBorder="1" applyAlignment="1">
      <alignment horizontal="center" vertical="center" wrapText="1"/>
    </xf>
    <xf numFmtId="0" fontId="13" fillId="6" borderId="47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/>
    </xf>
    <xf numFmtId="2" fontId="6" fillId="6" borderId="47" xfId="0" applyNumberFormat="1" applyFont="1" applyFill="1" applyBorder="1" applyAlignment="1">
      <alignment horizontal="left" vertical="center"/>
    </xf>
    <xf numFmtId="166" fontId="14" fillId="7" borderId="47" xfId="0" applyNumberFormat="1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vertical="center"/>
    </xf>
    <xf numFmtId="166" fontId="14" fillId="6" borderId="47" xfId="0" applyNumberFormat="1" applyFont="1" applyFill="1" applyBorder="1" applyAlignment="1">
      <alignment horizontal="center" vertical="center"/>
    </xf>
    <xf numFmtId="0" fontId="4" fillId="7" borderId="47" xfId="0" applyFont="1" applyFill="1" applyBorder="1" applyAlignment="1">
      <alignment vertical="center"/>
    </xf>
    <xf numFmtId="0" fontId="4" fillId="6" borderId="47" xfId="0" applyFont="1" applyFill="1" applyBorder="1" applyAlignment="1">
      <alignment horizontal="center" vertical="center" wrapText="1"/>
    </xf>
    <xf numFmtId="166" fontId="14" fillId="6" borderId="47" xfId="0" applyNumberFormat="1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166" fontId="14" fillId="7" borderId="47" xfId="0" applyNumberFormat="1" applyFont="1" applyFill="1" applyBorder="1" applyAlignment="1">
      <alignment horizontal="center" vertical="center" wrapText="1"/>
    </xf>
    <xf numFmtId="166" fontId="4" fillId="7" borderId="47" xfId="0" applyNumberFormat="1" applyFont="1" applyFill="1" applyBorder="1" applyAlignment="1">
      <alignment horizontal="center" vertical="center" wrapText="1"/>
    </xf>
    <xf numFmtId="166" fontId="14" fillId="7" borderId="3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horizontal="left" vertical="top" wrapText="1"/>
    </xf>
    <xf numFmtId="0" fontId="6" fillId="0" borderId="48" xfId="0" applyFont="1" applyBorder="1"/>
    <xf numFmtId="0" fontId="0" fillId="0" borderId="48" xfId="0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15" fillId="0" borderId="0" xfId="0" applyFont="1"/>
    <xf numFmtId="0" fontId="0" fillId="0" borderId="49" xfId="0" applyBorder="1"/>
    <xf numFmtId="0" fontId="5" fillId="0" borderId="0" xfId="0" applyFont="1"/>
    <xf numFmtId="0" fontId="3" fillId="0" borderId="50" xfId="0" applyFont="1" applyBorder="1" applyAlignment="1">
      <alignment horizontal="left" vertical="top" wrapText="1"/>
    </xf>
    <xf numFmtId="0" fontId="3" fillId="0" borderId="50" xfId="0" applyFont="1" applyBorder="1" applyAlignment="1">
      <alignment vertical="top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BABAB"/>
        </patternFill>
      </fill>
    </dxf>
    <dxf>
      <fill>
        <patternFill>
          <bgColor rgb="FFFF9999"/>
        </patternFill>
      </fill>
    </dxf>
    <dxf>
      <fill>
        <patternFill>
          <bgColor rgb="FFFBABAB"/>
        </patternFill>
      </fill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17319</xdr:rowOff>
    </xdr:from>
    <xdr:to>
      <xdr:col>3</xdr:col>
      <xdr:colOff>295567</xdr:colOff>
      <xdr:row>4</xdr:row>
      <xdr:rowOff>40007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7084511-2AF8-3E4D-AD49-BB393660B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55419"/>
          <a:ext cx="1937042" cy="55608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</xdr:row>
      <xdr:rowOff>17319</xdr:rowOff>
    </xdr:from>
    <xdr:to>
      <xdr:col>3</xdr:col>
      <xdr:colOff>295567</xdr:colOff>
      <xdr:row>4</xdr:row>
      <xdr:rowOff>40007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7EB1218-4233-204E-A361-CDA22E76D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55419"/>
          <a:ext cx="1937042" cy="556088"/>
        </a:xfrm>
        <a:prstGeom prst="rect">
          <a:avLst/>
        </a:prstGeom>
      </xdr:spPr>
    </xdr:pic>
    <xdr:clientData/>
  </xdr:twoCellAnchor>
  <xdr:twoCellAnchor editAs="oneCell">
    <xdr:from>
      <xdr:col>7</xdr:col>
      <xdr:colOff>349440</xdr:colOff>
      <xdr:row>11</xdr:row>
      <xdr:rowOff>1048800</xdr:rowOff>
    </xdr:from>
    <xdr:to>
      <xdr:col>7</xdr:col>
      <xdr:colOff>349440</xdr:colOff>
      <xdr:row>15</xdr:row>
      <xdr:rowOff>179741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Pennanteckning 3">
              <a:extLst>
                <a:ext uri="{FF2B5EF4-FFF2-40B4-BE49-F238E27FC236}">
                  <a16:creationId xmlns:a16="http://schemas.microsoft.com/office/drawing/2014/main" id="{F6B752C5-2F1F-4544-8E30-5C1C1CB765E2}"/>
                </a:ext>
              </a:extLst>
            </xdr14:cNvPr>
            <xdr14:cNvContentPartPr/>
          </xdr14:nvContentPartPr>
          <xdr14:nvPr macro=""/>
          <xdr14:xfrm>
            <a:off x="2604960" y="2679480"/>
            <a:ext cx="3240" cy="1800"/>
          </xdr14:xfrm>
        </xdr:contentPart>
      </mc:Choice>
      <mc:Fallback xmlns="">
        <xdr:pic>
          <xdr:nvPicPr>
            <xdr:cNvPr id="4" name="Pennanteckning 3">
              <a:extLst>
                <a:ext uri="{FF2B5EF4-FFF2-40B4-BE49-F238E27FC236}">
                  <a16:creationId xmlns:a16="http://schemas.microsoft.com/office/drawing/2014/main" id="{36117104-E9FB-6292-3030-C00CB7172D7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600280" y="2674440"/>
              <a:ext cx="12960" cy="11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178920</xdr:colOff>
      <xdr:row>11</xdr:row>
      <xdr:rowOff>60240</xdr:rowOff>
    </xdr:from>
    <xdr:to>
      <xdr:col>3</xdr:col>
      <xdr:colOff>184680</xdr:colOff>
      <xdr:row>11</xdr:row>
      <xdr:rowOff>67440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Pennanteckning 4">
              <a:extLst>
                <a:ext uri="{FF2B5EF4-FFF2-40B4-BE49-F238E27FC236}">
                  <a16:creationId xmlns:a16="http://schemas.microsoft.com/office/drawing/2014/main" id="{1426168F-869E-A84B-90F3-BA32FA6EE66B}"/>
                </a:ext>
              </a:extLst>
            </xdr14:cNvPr>
            <xdr14:cNvContentPartPr/>
          </xdr14:nvContentPartPr>
          <xdr14:nvPr macro=""/>
          <xdr14:xfrm>
            <a:off x="1139040" y="1690920"/>
            <a:ext cx="5760" cy="7200"/>
          </xdr14:xfrm>
        </xdr:contentPart>
      </mc:Choice>
      <mc:Fallback xmlns="">
        <xdr:pic>
          <xdr:nvPicPr>
            <xdr:cNvPr id="5" name="Pennanteckning 4">
              <a:extLst>
                <a:ext uri="{FF2B5EF4-FFF2-40B4-BE49-F238E27FC236}">
                  <a16:creationId xmlns:a16="http://schemas.microsoft.com/office/drawing/2014/main" id="{F4E291C2-FF17-A8AE-2059-048BC65456C8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132920" y="1684800"/>
              <a:ext cx="18000" cy="19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2:49:41.718"/>
    </inkml:context>
    <inkml:brush xml:id="br0">
      <inkml:brushProperty name="width" value="0.028" units="cm"/>
      <inkml:brushProperty name="height" value="0.028" units="cm"/>
    </inkml:brush>
  </inkml:definitions>
  <inkml:trace contextRef="#ctx0" brushRef="#br0">2 0 10514,'0'0'3473,"-1"2"-3937,9 0-712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2:49:41.719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2825,'2'2'896,"-1"1"-912,5 4-64,0-1-1321</inkml:trace>
</inkml: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30D56-D387-4E48-A0E0-15FD125D14B2}">
  <dimension ref="A1:AB45"/>
  <sheetViews>
    <sheetView tabSelected="1" workbookViewId="0">
      <selection activeCell="AB12" sqref="AB12:AB31"/>
    </sheetView>
  </sheetViews>
  <sheetFormatPr baseColWidth="10" defaultRowHeight="14" x14ac:dyDescent="0.15"/>
  <cols>
    <col min="28" max="28" width="26.5" customWidth="1"/>
  </cols>
  <sheetData>
    <row r="1" spans="1:28" ht="15" x14ac:dyDescent="0.2">
      <c r="A1" s="1"/>
    </row>
    <row r="2" spans="1:28" ht="15" x14ac:dyDescent="0.2">
      <c r="A2" s="1"/>
      <c r="Q2" s="2"/>
      <c r="T2" s="3" t="s">
        <v>0</v>
      </c>
      <c r="U2" s="3"/>
      <c r="V2" s="3"/>
      <c r="W2" s="3"/>
      <c r="X2" s="3"/>
    </row>
    <row r="3" spans="1:28" ht="15" x14ac:dyDescent="0.2">
      <c r="A3" s="1"/>
      <c r="G3" s="4"/>
      <c r="H3" s="4"/>
      <c r="Q3" s="2"/>
      <c r="T3" s="3"/>
      <c r="U3" s="3"/>
      <c r="V3" s="3"/>
      <c r="W3" s="3"/>
      <c r="X3" s="3"/>
    </row>
    <row r="4" spans="1:28" ht="15" x14ac:dyDescent="0.2">
      <c r="A4" s="1"/>
      <c r="G4" s="5"/>
      <c r="H4" s="5"/>
      <c r="I4" s="6" t="s">
        <v>1</v>
      </c>
      <c r="J4" s="6"/>
      <c r="K4" s="6"/>
      <c r="M4" s="7" t="s">
        <v>2</v>
      </c>
      <c r="N4" s="8"/>
      <c r="O4" s="8"/>
      <c r="P4" s="7" t="s">
        <v>3</v>
      </c>
      <c r="Q4" s="8"/>
      <c r="R4" s="8"/>
      <c r="S4" s="7" t="s">
        <v>4</v>
      </c>
      <c r="T4" s="9"/>
      <c r="U4" s="10"/>
      <c r="V4" s="10"/>
      <c r="W4" s="11" t="s">
        <v>5</v>
      </c>
      <c r="X4" s="12">
        <v>1</v>
      </c>
    </row>
    <row r="5" spans="1:28" ht="16" thickBot="1" x14ac:dyDescent="0.25">
      <c r="A5" s="1"/>
      <c r="G5" s="5"/>
      <c r="H5" s="5"/>
      <c r="Q5" s="2"/>
      <c r="W5" s="13"/>
      <c r="X5" s="10"/>
    </row>
    <row r="6" spans="1:28" ht="15" customHeight="1" x14ac:dyDescent="0.2">
      <c r="A6" s="1"/>
      <c r="B6" s="14" t="s">
        <v>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4" t="s">
        <v>7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7" t="s">
        <v>8</v>
      </c>
      <c r="Z6" s="18"/>
    </row>
    <row r="7" spans="1:28" ht="15" x14ac:dyDescent="0.2">
      <c r="A7" s="1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  <c r="N7" s="19"/>
      <c r="O7" s="20"/>
      <c r="P7" s="20"/>
      <c r="Q7" s="20"/>
      <c r="R7" s="20"/>
      <c r="S7" s="20"/>
      <c r="T7" s="20"/>
      <c r="U7" s="20"/>
      <c r="V7" s="20"/>
      <c r="W7" s="20"/>
      <c r="X7" s="20"/>
      <c r="Y7" s="22"/>
      <c r="Z7" s="23"/>
    </row>
    <row r="8" spans="1:28" ht="15" x14ac:dyDescent="0.2">
      <c r="A8" s="1"/>
      <c r="B8" s="24" t="s">
        <v>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  <c r="N8" s="24" t="s">
        <v>10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7" t="s">
        <v>11</v>
      </c>
      <c r="Z8" s="28"/>
    </row>
    <row r="9" spans="1:28" ht="16" thickBot="1" x14ac:dyDescent="0.25">
      <c r="A9" s="1"/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  <c r="N9" s="29"/>
      <c r="O9" s="30"/>
      <c r="P9" s="30"/>
      <c r="Q9" s="30"/>
      <c r="R9" s="30"/>
      <c r="S9" s="30"/>
      <c r="T9" s="30"/>
      <c r="U9" s="30"/>
      <c r="V9" s="30"/>
      <c r="W9" s="30"/>
      <c r="X9" s="30"/>
      <c r="Y9" s="32"/>
      <c r="Z9" s="33"/>
    </row>
    <row r="10" spans="1:28" ht="16" thickBot="1" x14ac:dyDescent="0.25">
      <c r="A10" s="1"/>
      <c r="S10" s="34"/>
      <c r="T10" s="34"/>
      <c r="U10" s="34"/>
      <c r="V10" s="34"/>
      <c r="W10" s="34"/>
    </row>
    <row r="11" spans="1:28" ht="15" x14ac:dyDescent="0.2">
      <c r="A11" s="1"/>
      <c r="B11" s="35"/>
      <c r="C11" s="36"/>
      <c r="D11" s="36"/>
      <c r="E11" s="36"/>
      <c r="F11" s="37"/>
      <c r="G11" s="5"/>
      <c r="H11" s="5"/>
      <c r="I11" s="38"/>
      <c r="J11" s="39"/>
      <c r="K11" s="39"/>
      <c r="L11" s="39"/>
      <c r="M11" s="40"/>
      <c r="N11" s="38"/>
      <c r="O11" s="39"/>
      <c r="P11" s="40"/>
      <c r="Q11" s="35"/>
      <c r="R11" s="36"/>
      <c r="S11" s="37"/>
      <c r="T11" s="35"/>
      <c r="U11" s="36"/>
      <c r="V11" s="37"/>
      <c r="W11" s="41"/>
      <c r="X11" s="41"/>
      <c r="Y11" s="42"/>
      <c r="Z11" s="42"/>
    </row>
    <row r="12" spans="1:28" ht="83" customHeight="1" thickBot="1" x14ac:dyDescent="0.25">
      <c r="A12" s="43"/>
      <c r="B12" s="44" t="s">
        <v>12</v>
      </c>
      <c r="C12" s="45"/>
      <c r="D12" s="45"/>
      <c r="E12" s="45"/>
      <c r="F12" s="46"/>
      <c r="G12" s="5"/>
      <c r="H12" s="5"/>
      <c r="I12" s="44" t="s">
        <v>13</v>
      </c>
      <c r="J12" s="45"/>
      <c r="K12" s="45"/>
      <c r="L12" s="45"/>
      <c r="M12" s="46"/>
      <c r="N12" s="47" t="s">
        <v>14</v>
      </c>
      <c r="O12" s="48"/>
      <c r="P12" s="49"/>
      <c r="Q12" s="47" t="s">
        <v>15</v>
      </c>
      <c r="R12" s="48"/>
      <c r="S12" s="49"/>
      <c r="T12" s="47" t="s">
        <v>16</v>
      </c>
      <c r="U12" s="48"/>
      <c r="V12" s="48"/>
      <c r="W12" s="50" t="s">
        <v>17</v>
      </c>
      <c r="X12" s="51" t="s">
        <v>18</v>
      </c>
      <c r="Y12" s="50" t="s">
        <v>19</v>
      </c>
      <c r="Z12" s="52" t="s">
        <v>20</v>
      </c>
      <c r="AB12" s="147" t="s">
        <v>45</v>
      </c>
    </row>
    <row r="13" spans="1:28" ht="23" thickBot="1" x14ac:dyDescent="0.25">
      <c r="A13" s="53"/>
      <c r="B13" s="54" t="s">
        <v>21</v>
      </c>
      <c r="C13" s="55" t="s">
        <v>22</v>
      </c>
      <c r="D13" s="55" t="s">
        <v>23</v>
      </c>
      <c r="E13" s="55" t="s">
        <v>24</v>
      </c>
      <c r="F13" s="56" t="s">
        <v>25</v>
      </c>
      <c r="G13" s="57"/>
      <c r="H13" s="57"/>
      <c r="I13" s="54" t="s">
        <v>21</v>
      </c>
      <c r="J13" s="58" t="s">
        <v>26</v>
      </c>
      <c r="K13" s="55" t="s">
        <v>22</v>
      </c>
      <c r="L13" s="55" t="s">
        <v>23</v>
      </c>
      <c r="M13" s="56" t="s">
        <v>27</v>
      </c>
      <c r="N13" s="55" t="s">
        <v>22</v>
      </c>
      <c r="O13" s="55" t="s">
        <v>23</v>
      </c>
      <c r="P13" s="56" t="s">
        <v>28</v>
      </c>
      <c r="Q13" s="58" t="s">
        <v>22</v>
      </c>
      <c r="R13" s="55" t="s">
        <v>23</v>
      </c>
      <c r="S13" s="56" t="s">
        <v>28</v>
      </c>
      <c r="T13" s="55" t="s">
        <v>22</v>
      </c>
      <c r="U13" s="55" t="s">
        <v>23</v>
      </c>
      <c r="V13" s="59" t="s">
        <v>28</v>
      </c>
      <c r="W13" s="60" t="s">
        <v>29</v>
      </c>
      <c r="X13" s="61" t="s">
        <v>29</v>
      </c>
      <c r="Y13" s="60" t="s">
        <v>29</v>
      </c>
      <c r="Z13" s="60" t="s">
        <v>29</v>
      </c>
      <c r="AB13" s="147"/>
    </row>
    <row r="14" spans="1:28" ht="16" thickBot="1" x14ac:dyDescent="0.25">
      <c r="A14" s="1">
        <f>IF(B14=0,0,(WEEKDAY(B14,2)))</f>
        <v>0</v>
      </c>
      <c r="B14" s="62"/>
      <c r="C14" s="63"/>
      <c r="D14" s="63"/>
      <c r="E14" s="64"/>
      <c r="F14" s="65" t="str">
        <f>IFERROR(IF($H14&gt;5,"Helg-&gt;",
IF(C14="","",_xlfn.CEILING.MATH(IF(D14="","",((D14-C14+(D14&lt;=C14))*24)-(E14/60)),0.5))),"")</f>
        <v/>
      </c>
      <c r="G14" s="66"/>
      <c r="H14" s="67">
        <f>IF(B14=0,0,(WEEKDAY(B14,2)))</f>
        <v>0</v>
      </c>
      <c r="I14" s="68"/>
      <c r="J14" s="69"/>
      <c r="K14" s="70"/>
      <c r="L14" s="70"/>
      <c r="M14" s="71" t="str">
        <f>IFERROR(IF(K14="","",IF(L14="","",((L14-K14+(L14&lt;=K14))*24))),"")</f>
        <v/>
      </c>
      <c r="N14" s="72"/>
      <c r="O14" s="72"/>
      <c r="P14" s="73" t="str">
        <f>IFERROR(IF(N14="","",_xlfn.CEILING.MATH(IF(N14="",0,IF(O14="","",((O14-N14+(O14&lt;=N14))*24))),0.5)),"")</f>
        <v/>
      </c>
      <c r="Q14" s="72"/>
      <c r="R14" s="70"/>
      <c r="S14" s="74" t="str">
        <f>IFERROR(IF(Q14="","",_xlfn.CEILING.MATH(IF(Q14="",0,IF(R14="","",((R14-Q14+(R14&lt;=Q14))*24))),0.5)),"")</f>
        <v/>
      </c>
      <c r="T14" s="70"/>
      <c r="U14" s="70"/>
      <c r="V14" s="74" t="str">
        <f t="shared" ref="V14" si="0">IF(T14="","",_xlfn.CEILING.MATH(IF(T14="",0,IF(U14="","",((U14-T14+(U14&lt;=T14))*24))),0.5))</f>
        <v/>
      </c>
      <c r="W14" s="75"/>
      <c r="X14" s="75"/>
      <c r="Y14" s="75"/>
      <c r="Z14" s="75"/>
      <c r="AB14" s="147"/>
    </row>
    <row r="15" spans="1:28" ht="16" thickBot="1" x14ac:dyDescent="0.25">
      <c r="A15" s="1">
        <f t="shared" ref="A15:A33" si="1">IF(B15=0,0,(WEEKDAY(B15,2)))</f>
        <v>0</v>
      </c>
      <c r="B15" s="76"/>
      <c r="C15" s="77"/>
      <c r="D15" s="77"/>
      <c r="E15" s="78"/>
      <c r="F15" s="79" t="str">
        <f t="shared" ref="F15:F33" si="2">IFERROR(IF($H15&gt;5,"Helg-&gt;",
IF(C15="","",_xlfn.CEILING.MATH(IF(D15="","",((D15-C15+(D15&lt;=C15))*24)-(E15/60)),0.5))),"")</f>
        <v/>
      </c>
      <c r="G15" s="66"/>
      <c r="H15" s="67">
        <f t="shared" ref="H15:H33" si="3">IF(B15=0,0,(WEEKDAY(B15,2)))</f>
        <v>0</v>
      </c>
      <c r="I15" s="68"/>
      <c r="J15" s="69"/>
      <c r="K15" s="80"/>
      <c r="L15" s="70"/>
      <c r="M15" s="71" t="str">
        <f t="shared" ref="M15:M33" si="4">IFERROR(IF(K15="","",IF(L15="","",((L15-K15+(L15&lt;=K15))*24))),"")</f>
        <v/>
      </c>
      <c r="N15" s="72"/>
      <c r="O15" s="72"/>
      <c r="P15" s="73" t="str">
        <f t="shared" ref="P15:P33" si="5">IFERROR(IF(OR(N15="",AND($I15="",(O15-N14)*24&lt;0.500001,(O15-N14)*24&gt;0)),"",_xlfn.CEILING.MATH(IF(N15="",0,IF(O15="","",((O15-N15+(O15&lt;=N15))*24))),0.5)),"")</f>
        <v/>
      </c>
      <c r="Q15" s="72"/>
      <c r="R15" s="70"/>
      <c r="S15" s="74" t="str">
        <f t="shared" ref="S15:S33" si="6">IFERROR(IF(OR(Q15="",AND($I15="",(R15-Q14)*24&lt;0.500001,(R15-Q14)*24&gt;0)),"",_xlfn.CEILING.MATH(IF(Q15="",0,IF(R15="","",((R15-Q15+(R15&lt;=Q15))*24))),0.5)),"")</f>
        <v/>
      </c>
      <c r="T15" s="70"/>
      <c r="U15" s="70"/>
      <c r="V15" s="74" t="str">
        <f t="shared" ref="V15:V24" si="7">IFERROR(IF(OR(T15="",AND($I15="",(U15-T14)*24&lt;0.500001,(U15-T14)*24&gt;0)),"",_xlfn.CEILING.MATH(IF(T15="",0,IF(U15="","",((U15-T15+(U15&lt;=T15))*24))),0.5)),"")</f>
        <v/>
      </c>
      <c r="W15" s="75"/>
      <c r="X15" s="75"/>
      <c r="Y15" s="75"/>
      <c r="Z15" s="75"/>
      <c r="AB15" s="147"/>
    </row>
    <row r="16" spans="1:28" ht="16" thickBot="1" x14ac:dyDescent="0.25">
      <c r="A16" s="1">
        <f t="shared" si="1"/>
        <v>0</v>
      </c>
      <c r="B16" s="76"/>
      <c r="C16" s="77"/>
      <c r="D16" s="77"/>
      <c r="E16" s="78"/>
      <c r="F16" s="79" t="str">
        <f t="shared" si="2"/>
        <v/>
      </c>
      <c r="G16" s="66"/>
      <c r="H16" s="67">
        <f t="shared" si="3"/>
        <v>0</v>
      </c>
      <c r="I16" s="68"/>
      <c r="J16" s="69"/>
      <c r="K16" s="70"/>
      <c r="L16" s="70"/>
      <c r="M16" s="71" t="str">
        <f t="shared" si="4"/>
        <v/>
      </c>
      <c r="N16" s="72"/>
      <c r="O16" s="72"/>
      <c r="P16" s="73" t="str">
        <f t="shared" si="5"/>
        <v/>
      </c>
      <c r="Q16" s="81"/>
      <c r="R16" s="82"/>
      <c r="S16" s="74" t="str">
        <f t="shared" si="6"/>
        <v/>
      </c>
      <c r="T16" s="70"/>
      <c r="U16" s="70"/>
      <c r="V16" s="74" t="str">
        <f t="shared" si="7"/>
        <v/>
      </c>
      <c r="W16" s="75"/>
      <c r="X16" s="75"/>
      <c r="Y16" s="75"/>
      <c r="Z16" s="75"/>
      <c r="AB16" s="147"/>
    </row>
    <row r="17" spans="1:28" ht="16" thickBot="1" x14ac:dyDescent="0.25">
      <c r="A17" s="1">
        <f t="shared" si="1"/>
        <v>0</v>
      </c>
      <c r="B17" s="76"/>
      <c r="C17" s="77"/>
      <c r="D17" s="77"/>
      <c r="E17" s="78"/>
      <c r="F17" s="79" t="str">
        <f t="shared" si="2"/>
        <v/>
      </c>
      <c r="G17" s="66"/>
      <c r="H17" s="67">
        <f t="shared" si="3"/>
        <v>0</v>
      </c>
      <c r="I17" s="68"/>
      <c r="J17" s="69"/>
      <c r="K17" s="80"/>
      <c r="L17" s="70"/>
      <c r="M17" s="71" t="str">
        <f t="shared" si="4"/>
        <v/>
      </c>
      <c r="N17" s="72"/>
      <c r="O17" s="72"/>
      <c r="P17" s="73" t="str">
        <f t="shared" si="5"/>
        <v/>
      </c>
      <c r="Q17" s="81"/>
      <c r="R17" s="82"/>
      <c r="S17" s="74" t="str">
        <f t="shared" si="6"/>
        <v/>
      </c>
      <c r="T17" s="70"/>
      <c r="U17" s="70"/>
      <c r="V17" s="74" t="str">
        <f t="shared" si="7"/>
        <v/>
      </c>
      <c r="W17" s="75"/>
      <c r="X17" s="75"/>
      <c r="Y17" s="75"/>
      <c r="Z17" s="75"/>
      <c r="AB17" s="148"/>
    </row>
    <row r="18" spans="1:28" ht="16" thickBot="1" x14ac:dyDescent="0.25">
      <c r="A18" s="1">
        <f t="shared" si="1"/>
        <v>0</v>
      </c>
      <c r="B18" s="76"/>
      <c r="C18" s="77"/>
      <c r="D18" s="77"/>
      <c r="E18" s="78"/>
      <c r="F18" s="79" t="str">
        <f t="shared" si="2"/>
        <v/>
      </c>
      <c r="G18" s="66"/>
      <c r="H18" s="67">
        <f t="shared" si="3"/>
        <v>0</v>
      </c>
      <c r="I18" s="68"/>
      <c r="J18" s="69"/>
      <c r="K18" s="70"/>
      <c r="L18" s="70"/>
      <c r="M18" s="71" t="str">
        <f t="shared" si="4"/>
        <v/>
      </c>
      <c r="N18" s="72"/>
      <c r="O18" s="72"/>
      <c r="P18" s="73" t="str">
        <f t="shared" si="5"/>
        <v/>
      </c>
      <c r="Q18" s="72"/>
      <c r="R18" s="70"/>
      <c r="S18" s="74" t="str">
        <f t="shared" si="6"/>
        <v/>
      </c>
      <c r="T18" s="70"/>
      <c r="U18" s="70"/>
      <c r="V18" s="74" t="str">
        <f t="shared" si="7"/>
        <v/>
      </c>
      <c r="W18" s="75"/>
      <c r="X18" s="75"/>
      <c r="Y18" s="75"/>
      <c r="Z18" s="75"/>
      <c r="AB18" s="147" t="s">
        <v>46</v>
      </c>
    </row>
    <row r="19" spans="1:28" ht="16" thickBot="1" x14ac:dyDescent="0.25">
      <c r="A19" s="1">
        <f t="shared" si="1"/>
        <v>0</v>
      </c>
      <c r="B19" s="76"/>
      <c r="C19" s="77"/>
      <c r="D19" s="77"/>
      <c r="E19" s="78"/>
      <c r="F19" s="79" t="str">
        <f t="shared" si="2"/>
        <v/>
      </c>
      <c r="G19" s="66"/>
      <c r="H19" s="67">
        <f t="shared" si="3"/>
        <v>0</v>
      </c>
      <c r="I19" s="68"/>
      <c r="J19" s="69"/>
      <c r="K19" s="70"/>
      <c r="L19" s="70"/>
      <c r="M19" s="71" t="str">
        <f t="shared" si="4"/>
        <v/>
      </c>
      <c r="N19" s="72"/>
      <c r="O19" s="72"/>
      <c r="P19" s="73" t="str">
        <f t="shared" si="5"/>
        <v/>
      </c>
      <c r="Q19" s="81"/>
      <c r="R19" s="82"/>
      <c r="S19" s="74" t="str">
        <f t="shared" si="6"/>
        <v/>
      </c>
      <c r="T19" s="70"/>
      <c r="U19" s="70"/>
      <c r="V19" s="74" t="str">
        <f t="shared" si="7"/>
        <v/>
      </c>
      <c r="W19" s="75"/>
      <c r="X19" s="75"/>
      <c r="Y19" s="75"/>
      <c r="Z19" s="75"/>
      <c r="AB19" s="147"/>
    </row>
    <row r="20" spans="1:28" ht="16" thickBot="1" x14ac:dyDescent="0.25">
      <c r="A20" s="1">
        <f t="shared" si="1"/>
        <v>0</v>
      </c>
      <c r="B20" s="76"/>
      <c r="C20" s="77"/>
      <c r="D20" s="77"/>
      <c r="E20" s="78"/>
      <c r="F20" s="79" t="str">
        <f t="shared" si="2"/>
        <v/>
      </c>
      <c r="G20" s="66"/>
      <c r="H20" s="67">
        <f t="shared" si="3"/>
        <v>0</v>
      </c>
      <c r="I20" s="68"/>
      <c r="J20" s="69"/>
      <c r="K20" s="70"/>
      <c r="L20" s="70"/>
      <c r="M20" s="71" t="str">
        <f t="shared" si="4"/>
        <v/>
      </c>
      <c r="N20" s="72"/>
      <c r="O20" s="72"/>
      <c r="P20" s="73" t="str">
        <f t="shared" si="5"/>
        <v/>
      </c>
      <c r="Q20" s="81"/>
      <c r="R20" s="82"/>
      <c r="S20" s="74" t="str">
        <f t="shared" si="6"/>
        <v/>
      </c>
      <c r="T20" s="70"/>
      <c r="U20" s="70"/>
      <c r="V20" s="74" t="str">
        <f t="shared" si="7"/>
        <v/>
      </c>
      <c r="W20" s="75"/>
      <c r="X20" s="75"/>
      <c r="Y20" s="75"/>
      <c r="Z20" s="75"/>
      <c r="AB20" s="147"/>
    </row>
    <row r="21" spans="1:28" ht="16" thickBot="1" x14ac:dyDescent="0.25">
      <c r="A21" s="1">
        <f t="shared" si="1"/>
        <v>0</v>
      </c>
      <c r="B21" s="76"/>
      <c r="C21" s="77"/>
      <c r="D21" s="77"/>
      <c r="E21" s="78"/>
      <c r="F21" s="79" t="str">
        <f t="shared" si="2"/>
        <v/>
      </c>
      <c r="G21" s="66"/>
      <c r="H21" s="67">
        <f t="shared" si="3"/>
        <v>0</v>
      </c>
      <c r="I21" s="68"/>
      <c r="J21" s="69"/>
      <c r="K21" s="70"/>
      <c r="L21" s="70"/>
      <c r="M21" s="71" t="str">
        <f t="shared" si="4"/>
        <v/>
      </c>
      <c r="N21" s="72"/>
      <c r="O21" s="72"/>
      <c r="P21" s="73" t="str">
        <f t="shared" si="5"/>
        <v/>
      </c>
      <c r="Q21" s="81"/>
      <c r="R21" s="82"/>
      <c r="S21" s="74" t="str">
        <f t="shared" si="6"/>
        <v/>
      </c>
      <c r="T21" s="70"/>
      <c r="U21" s="70"/>
      <c r="V21" s="74" t="str">
        <f t="shared" si="7"/>
        <v/>
      </c>
      <c r="W21" s="75"/>
      <c r="X21" s="75"/>
      <c r="Y21" s="75"/>
      <c r="Z21" s="75"/>
      <c r="AB21" s="147"/>
    </row>
    <row r="22" spans="1:28" ht="16" thickBot="1" x14ac:dyDescent="0.25">
      <c r="A22" s="1">
        <f t="shared" si="1"/>
        <v>0</v>
      </c>
      <c r="B22" s="76"/>
      <c r="C22" s="77"/>
      <c r="D22" s="77"/>
      <c r="E22" s="78"/>
      <c r="F22" s="79" t="str">
        <f t="shared" si="2"/>
        <v/>
      </c>
      <c r="G22" s="66"/>
      <c r="H22" s="67">
        <f t="shared" si="3"/>
        <v>0</v>
      </c>
      <c r="I22" s="68"/>
      <c r="J22" s="69"/>
      <c r="K22" s="80"/>
      <c r="L22" s="70"/>
      <c r="M22" s="71" t="str">
        <f t="shared" si="4"/>
        <v/>
      </c>
      <c r="N22" s="72"/>
      <c r="O22" s="72"/>
      <c r="P22" s="73" t="str">
        <f t="shared" si="5"/>
        <v/>
      </c>
      <c r="Q22" s="81"/>
      <c r="R22" s="82"/>
      <c r="S22" s="74" t="str">
        <f t="shared" si="6"/>
        <v/>
      </c>
      <c r="T22" s="70"/>
      <c r="U22" s="70"/>
      <c r="V22" s="74" t="str">
        <f t="shared" si="7"/>
        <v/>
      </c>
      <c r="W22" s="75"/>
      <c r="X22" s="75"/>
      <c r="Y22" s="75"/>
      <c r="Z22" s="75"/>
      <c r="AB22" s="147"/>
    </row>
    <row r="23" spans="1:28" ht="16" thickBot="1" x14ac:dyDescent="0.25">
      <c r="A23" s="1">
        <f t="shared" si="1"/>
        <v>0</v>
      </c>
      <c r="B23" s="76"/>
      <c r="C23" s="77"/>
      <c r="D23" s="77"/>
      <c r="E23" s="78"/>
      <c r="F23" s="79" t="str">
        <f t="shared" si="2"/>
        <v/>
      </c>
      <c r="G23" s="66"/>
      <c r="H23" s="67">
        <f t="shared" si="3"/>
        <v>0</v>
      </c>
      <c r="I23" s="68"/>
      <c r="J23" s="69"/>
      <c r="K23" s="70"/>
      <c r="L23" s="70"/>
      <c r="M23" s="71" t="str">
        <f t="shared" si="4"/>
        <v/>
      </c>
      <c r="N23" s="72"/>
      <c r="O23" s="72"/>
      <c r="P23" s="73" t="str">
        <f t="shared" si="5"/>
        <v/>
      </c>
      <c r="Q23" s="81"/>
      <c r="R23" s="82"/>
      <c r="S23" s="74" t="str">
        <f t="shared" si="6"/>
        <v/>
      </c>
      <c r="T23" s="70"/>
      <c r="U23" s="70"/>
      <c r="V23" s="74" t="str">
        <f t="shared" si="7"/>
        <v/>
      </c>
      <c r="W23" s="75"/>
      <c r="X23" s="75"/>
      <c r="Y23" s="75"/>
      <c r="Z23" s="75"/>
      <c r="AB23" s="147"/>
    </row>
    <row r="24" spans="1:28" ht="16" thickBot="1" x14ac:dyDescent="0.25">
      <c r="A24" s="1">
        <f t="shared" si="1"/>
        <v>0</v>
      </c>
      <c r="B24" s="76"/>
      <c r="C24" s="77"/>
      <c r="D24" s="77"/>
      <c r="E24" s="78"/>
      <c r="F24" s="79" t="str">
        <f t="shared" si="2"/>
        <v/>
      </c>
      <c r="G24" s="66"/>
      <c r="H24" s="67">
        <f t="shared" si="3"/>
        <v>0</v>
      </c>
      <c r="I24" s="68"/>
      <c r="J24" s="69"/>
      <c r="K24" s="70"/>
      <c r="L24" s="70"/>
      <c r="M24" s="71" t="str">
        <f t="shared" si="4"/>
        <v/>
      </c>
      <c r="N24" s="72"/>
      <c r="O24" s="72"/>
      <c r="P24" s="73" t="str">
        <f t="shared" si="5"/>
        <v/>
      </c>
      <c r="Q24" s="81"/>
      <c r="R24" s="82"/>
      <c r="S24" s="74" t="str">
        <f t="shared" si="6"/>
        <v/>
      </c>
      <c r="T24" s="70"/>
      <c r="U24" s="70"/>
      <c r="V24" s="74" t="str">
        <f t="shared" si="7"/>
        <v/>
      </c>
      <c r="W24" s="75"/>
      <c r="X24" s="75"/>
      <c r="Y24" s="75"/>
      <c r="Z24" s="75"/>
      <c r="AB24" s="147"/>
    </row>
    <row r="25" spans="1:28" ht="16" thickBot="1" x14ac:dyDescent="0.25">
      <c r="A25" s="1">
        <f t="shared" si="1"/>
        <v>0</v>
      </c>
      <c r="B25" s="76"/>
      <c r="C25" s="77"/>
      <c r="D25" s="77"/>
      <c r="E25" s="78"/>
      <c r="F25" s="79" t="str">
        <f t="shared" si="2"/>
        <v/>
      </c>
      <c r="G25" s="66"/>
      <c r="H25" s="67">
        <f t="shared" si="3"/>
        <v>0</v>
      </c>
      <c r="I25" s="68"/>
      <c r="J25" s="69"/>
      <c r="K25" s="70"/>
      <c r="L25" s="70"/>
      <c r="M25" s="71" t="str">
        <f t="shared" si="4"/>
        <v/>
      </c>
      <c r="N25" s="72"/>
      <c r="O25" s="72"/>
      <c r="P25" s="73" t="str">
        <f t="shared" si="5"/>
        <v/>
      </c>
      <c r="Q25" s="81"/>
      <c r="R25" s="82"/>
      <c r="S25" s="74" t="str">
        <f t="shared" si="6"/>
        <v/>
      </c>
      <c r="T25" s="70"/>
      <c r="U25" s="70"/>
      <c r="V25" s="74" t="str">
        <f>IFERROR(IF(OR(T25="",AND($I25="",(U25-T24)*24&lt;0.500001,(U25-T24)*24&gt;0)),"",_xlfn.CEILING.MATH(IF(T25="",0,IF(U25="","",((U25-T25+(U25&lt;=T25))*24))),0.5)),"")</f>
        <v/>
      </c>
      <c r="W25" s="75"/>
      <c r="X25" s="75"/>
      <c r="Y25" s="75"/>
      <c r="Z25" s="75"/>
      <c r="AB25" s="147"/>
    </row>
    <row r="26" spans="1:28" ht="16" thickBot="1" x14ac:dyDescent="0.25">
      <c r="A26" s="1">
        <f t="shared" si="1"/>
        <v>0</v>
      </c>
      <c r="B26" s="76"/>
      <c r="C26" s="77"/>
      <c r="D26" s="77"/>
      <c r="E26" s="78"/>
      <c r="F26" s="79" t="str">
        <f t="shared" si="2"/>
        <v/>
      </c>
      <c r="G26" s="66"/>
      <c r="H26" s="67">
        <f t="shared" si="3"/>
        <v>0</v>
      </c>
      <c r="I26" s="68"/>
      <c r="J26" s="69"/>
      <c r="K26" s="80"/>
      <c r="L26" s="70"/>
      <c r="M26" s="71" t="str">
        <f t="shared" si="4"/>
        <v/>
      </c>
      <c r="N26" s="72"/>
      <c r="O26" s="72"/>
      <c r="P26" s="73" t="str">
        <f t="shared" si="5"/>
        <v/>
      </c>
      <c r="Q26" s="81"/>
      <c r="R26" s="82"/>
      <c r="S26" s="74" t="str">
        <f t="shared" si="6"/>
        <v/>
      </c>
      <c r="T26" s="70"/>
      <c r="U26" s="70"/>
      <c r="V26" s="74" t="str">
        <f t="shared" ref="V26:V33" si="8">IFERROR(IF(OR(T26="",AND($I26="",(U26-T25)*24&lt;0.500001,(U26-T25)*24&gt;0)),"",_xlfn.CEILING.MATH(IF(T26="",0,IF(U26="","",((U26-T26+(U26&lt;=T26))*24))),0.5)),"")</f>
        <v/>
      </c>
      <c r="W26" s="75"/>
      <c r="X26" s="75"/>
      <c r="Y26" s="75"/>
      <c r="Z26" s="75"/>
      <c r="AB26" s="147"/>
    </row>
    <row r="27" spans="1:28" ht="16" thickBot="1" x14ac:dyDescent="0.25">
      <c r="A27" s="1">
        <f t="shared" si="1"/>
        <v>0</v>
      </c>
      <c r="B27" s="76"/>
      <c r="C27" s="77"/>
      <c r="D27" s="77"/>
      <c r="E27" s="78"/>
      <c r="F27" s="79" t="str">
        <f t="shared" si="2"/>
        <v/>
      </c>
      <c r="G27" s="66"/>
      <c r="H27" s="67">
        <f t="shared" si="3"/>
        <v>0</v>
      </c>
      <c r="I27" s="68"/>
      <c r="J27" s="69"/>
      <c r="K27" s="70"/>
      <c r="L27" s="70"/>
      <c r="M27" s="71" t="str">
        <f t="shared" si="4"/>
        <v/>
      </c>
      <c r="N27" s="72"/>
      <c r="O27" s="72"/>
      <c r="P27" s="73" t="str">
        <f t="shared" si="5"/>
        <v/>
      </c>
      <c r="Q27" s="81"/>
      <c r="R27" s="82"/>
      <c r="S27" s="74" t="str">
        <f t="shared" si="6"/>
        <v/>
      </c>
      <c r="T27" s="70"/>
      <c r="U27" s="70"/>
      <c r="V27" s="74" t="str">
        <f t="shared" si="8"/>
        <v/>
      </c>
      <c r="W27" s="75"/>
      <c r="X27" s="75"/>
      <c r="Y27" s="75"/>
      <c r="Z27" s="75"/>
      <c r="AB27" s="147"/>
    </row>
    <row r="28" spans="1:28" ht="16" thickBot="1" x14ac:dyDescent="0.25">
      <c r="A28" s="1">
        <f t="shared" si="1"/>
        <v>0</v>
      </c>
      <c r="B28" s="76"/>
      <c r="C28" s="77"/>
      <c r="D28" s="77"/>
      <c r="E28" s="78"/>
      <c r="F28" s="79" t="str">
        <f t="shared" si="2"/>
        <v/>
      </c>
      <c r="G28" s="66"/>
      <c r="H28" s="67">
        <f t="shared" si="3"/>
        <v>0</v>
      </c>
      <c r="I28" s="68"/>
      <c r="J28" s="69"/>
      <c r="K28" s="80"/>
      <c r="L28" s="70"/>
      <c r="M28" s="71" t="str">
        <f t="shared" si="4"/>
        <v/>
      </c>
      <c r="N28" s="72"/>
      <c r="O28" s="72"/>
      <c r="P28" s="73" t="str">
        <f t="shared" si="5"/>
        <v/>
      </c>
      <c r="Q28" s="81"/>
      <c r="R28" s="82"/>
      <c r="S28" s="74" t="str">
        <f t="shared" si="6"/>
        <v/>
      </c>
      <c r="T28" s="70"/>
      <c r="U28" s="70"/>
      <c r="V28" s="74" t="str">
        <f t="shared" si="8"/>
        <v/>
      </c>
      <c r="W28" s="75"/>
      <c r="X28" s="75"/>
      <c r="Y28" s="75"/>
      <c r="Z28" s="75"/>
      <c r="AB28" s="147"/>
    </row>
    <row r="29" spans="1:28" ht="16" thickBot="1" x14ac:dyDescent="0.25">
      <c r="A29" s="1">
        <f t="shared" si="1"/>
        <v>0</v>
      </c>
      <c r="B29" s="76"/>
      <c r="C29" s="77"/>
      <c r="D29" s="77"/>
      <c r="E29" s="78"/>
      <c r="F29" s="79" t="str">
        <f t="shared" si="2"/>
        <v/>
      </c>
      <c r="G29" s="66"/>
      <c r="H29" s="67">
        <f t="shared" si="3"/>
        <v>0</v>
      </c>
      <c r="I29" s="68"/>
      <c r="J29" s="69"/>
      <c r="K29" s="70"/>
      <c r="L29" s="70"/>
      <c r="M29" s="71" t="str">
        <f t="shared" si="4"/>
        <v/>
      </c>
      <c r="N29" s="70"/>
      <c r="O29" s="72"/>
      <c r="P29" s="73" t="str">
        <f t="shared" si="5"/>
        <v/>
      </c>
      <c r="Q29" s="72"/>
      <c r="R29" s="70"/>
      <c r="S29" s="74" t="str">
        <f t="shared" si="6"/>
        <v/>
      </c>
      <c r="T29" s="82"/>
      <c r="U29" s="82"/>
      <c r="V29" s="74" t="str">
        <f t="shared" si="8"/>
        <v/>
      </c>
      <c r="W29" s="75"/>
      <c r="X29" s="75"/>
      <c r="Y29" s="75"/>
      <c r="Z29" s="75"/>
      <c r="AB29" s="147"/>
    </row>
    <row r="30" spans="1:28" ht="16" thickBot="1" x14ac:dyDescent="0.25">
      <c r="A30" s="1">
        <f t="shared" si="1"/>
        <v>0</v>
      </c>
      <c r="B30" s="76"/>
      <c r="C30" s="77"/>
      <c r="D30" s="77"/>
      <c r="E30" s="78"/>
      <c r="F30" s="79" t="str">
        <f t="shared" si="2"/>
        <v/>
      </c>
      <c r="G30" s="66"/>
      <c r="H30" s="67">
        <f t="shared" si="3"/>
        <v>0</v>
      </c>
      <c r="I30" s="68"/>
      <c r="J30" s="69"/>
      <c r="K30" s="70"/>
      <c r="L30" s="70"/>
      <c r="M30" s="71" t="str">
        <f t="shared" si="4"/>
        <v/>
      </c>
      <c r="N30" s="70"/>
      <c r="O30" s="72"/>
      <c r="P30" s="73" t="str">
        <f t="shared" si="5"/>
        <v/>
      </c>
      <c r="Q30" s="72"/>
      <c r="R30" s="70"/>
      <c r="S30" s="74" t="str">
        <f t="shared" si="6"/>
        <v/>
      </c>
      <c r="T30" s="82"/>
      <c r="U30" s="82"/>
      <c r="V30" s="74" t="str">
        <f t="shared" si="8"/>
        <v/>
      </c>
      <c r="W30" s="75"/>
      <c r="X30" s="75"/>
      <c r="Y30" s="75"/>
      <c r="Z30" s="75"/>
      <c r="AB30" s="147"/>
    </row>
    <row r="31" spans="1:28" ht="16" thickBot="1" x14ac:dyDescent="0.25">
      <c r="A31" s="1">
        <f t="shared" si="1"/>
        <v>0</v>
      </c>
      <c r="B31" s="76"/>
      <c r="C31" s="77"/>
      <c r="D31" s="77"/>
      <c r="E31" s="78"/>
      <c r="F31" s="79" t="str">
        <f t="shared" si="2"/>
        <v/>
      </c>
      <c r="G31" s="66"/>
      <c r="H31" s="67">
        <f t="shared" si="3"/>
        <v>0</v>
      </c>
      <c r="I31" s="68"/>
      <c r="J31" s="69"/>
      <c r="K31" s="70"/>
      <c r="L31" s="70"/>
      <c r="M31" s="71" t="str">
        <f t="shared" si="4"/>
        <v/>
      </c>
      <c r="N31" s="70"/>
      <c r="O31" s="72"/>
      <c r="P31" s="73" t="str">
        <f t="shared" si="5"/>
        <v/>
      </c>
      <c r="Q31" s="81"/>
      <c r="R31" s="82"/>
      <c r="S31" s="74" t="str">
        <f t="shared" si="6"/>
        <v/>
      </c>
      <c r="T31" s="82"/>
      <c r="U31" s="82"/>
      <c r="V31" s="74" t="str">
        <f t="shared" si="8"/>
        <v/>
      </c>
      <c r="W31" s="75"/>
      <c r="X31" s="75"/>
      <c r="Y31" s="75"/>
      <c r="Z31" s="75"/>
      <c r="AB31" s="147"/>
    </row>
    <row r="32" spans="1:28" ht="16" thickBot="1" x14ac:dyDescent="0.25">
      <c r="A32" s="1">
        <f t="shared" si="1"/>
        <v>0</v>
      </c>
      <c r="B32" s="76"/>
      <c r="C32" s="77"/>
      <c r="D32" s="77"/>
      <c r="E32" s="78"/>
      <c r="F32" s="79" t="str">
        <f t="shared" si="2"/>
        <v/>
      </c>
      <c r="G32" s="66"/>
      <c r="H32" s="67">
        <f t="shared" si="3"/>
        <v>0</v>
      </c>
      <c r="I32" s="62"/>
      <c r="J32" s="83"/>
      <c r="K32" s="63"/>
      <c r="L32" s="63"/>
      <c r="M32" s="84" t="str">
        <f t="shared" si="4"/>
        <v/>
      </c>
      <c r="N32" s="63"/>
      <c r="O32" s="85"/>
      <c r="P32" s="86" t="str">
        <f t="shared" si="5"/>
        <v/>
      </c>
      <c r="Q32" s="87"/>
      <c r="R32" s="88"/>
      <c r="S32" s="89" t="str">
        <f t="shared" si="6"/>
        <v/>
      </c>
      <c r="T32" s="88"/>
      <c r="U32" s="88"/>
      <c r="V32" s="89" t="str">
        <f t="shared" si="8"/>
        <v/>
      </c>
      <c r="W32" s="75"/>
      <c r="X32" s="75"/>
      <c r="Y32" s="75"/>
      <c r="Z32" s="75"/>
    </row>
    <row r="33" spans="1:26" ht="16" thickBot="1" x14ac:dyDescent="0.25">
      <c r="A33" s="1">
        <f t="shared" si="1"/>
        <v>0</v>
      </c>
      <c r="B33" s="76"/>
      <c r="C33" s="77"/>
      <c r="D33" s="77"/>
      <c r="E33" s="78"/>
      <c r="F33" s="90" t="str">
        <f t="shared" si="2"/>
        <v/>
      </c>
      <c r="G33" s="66"/>
      <c r="H33" s="67">
        <f t="shared" si="3"/>
        <v>0</v>
      </c>
      <c r="I33" s="91"/>
      <c r="J33" s="92"/>
      <c r="K33" s="93"/>
      <c r="L33" s="93"/>
      <c r="M33" s="94" t="str">
        <f t="shared" si="4"/>
        <v/>
      </c>
      <c r="N33" s="93"/>
      <c r="O33" s="95"/>
      <c r="P33" s="96" t="str">
        <f t="shared" si="5"/>
        <v/>
      </c>
      <c r="Q33" s="97"/>
      <c r="R33" s="98"/>
      <c r="S33" s="99" t="str">
        <f t="shared" si="6"/>
        <v/>
      </c>
      <c r="T33" s="98"/>
      <c r="U33" s="98"/>
      <c r="V33" s="99" t="str">
        <f t="shared" si="8"/>
        <v/>
      </c>
      <c r="W33" s="100" t="s">
        <v>30</v>
      </c>
      <c r="X33" s="100" t="s">
        <v>30</v>
      </c>
      <c r="Y33" s="101" t="s">
        <v>30</v>
      </c>
      <c r="Z33" s="101" t="s">
        <v>30</v>
      </c>
    </row>
    <row r="34" spans="1:26" ht="16" thickBot="1" x14ac:dyDescent="0.25">
      <c r="A34" s="1"/>
      <c r="B34" s="102" t="s">
        <v>30</v>
      </c>
      <c r="C34" s="103"/>
      <c r="D34" s="103"/>
      <c r="E34" s="104"/>
      <c r="F34" s="105">
        <f>SUM(F14:F33)</f>
        <v>0</v>
      </c>
      <c r="G34" s="66"/>
      <c r="H34" s="66"/>
      <c r="I34" s="106" t="s">
        <v>31</v>
      </c>
      <c r="J34" s="107"/>
      <c r="K34" s="107"/>
      <c r="L34" s="107"/>
      <c r="M34" s="108">
        <f>SUM(M14:M33)</f>
        <v>0</v>
      </c>
      <c r="N34" s="107" t="s">
        <v>30</v>
      </c>
      <c r="O34" s="109"/>
      <c r="P34" s="110">
        <f>SUM(P14:P33)</f>
        <v>0</v>
      </c>
      <c r="Q34" s="106" t="s">
        <v>30</v>
      </c>
      <c r="R34" s="107"/>
      <c r="S34" s="108">
        <f>SUM(S14:S33)</f>
        <v>0</v>
      </c>
      <c r="T34" s="106" t="s">
        <v>30</v>
      </c>
      <c r="U34" s="107"/>
      <c r="V34" s="108">
        <f>SUM(V14:V33)</f>
        <v>0</v>
      </c>
      <c r="W34" s="111">
        <f>IFERROR(SUM(W14:W32),0)</f>
        <v>0</v>
      </c>
      <c r="X34" s="111">
        <f>IFERROR(SUM(X14:X32),0)</f>
        <v>0</v>
      </c>
      <c r="Y34" s="111">
        <f>IFERROR(SUM(Y14:Y32),0)</f>
        <v>0</v>
      </c>
      <c r="Z34" s="112">
        <f>IFERROR(SUM(Z14:Z32),0)</f>
        <v>0</v>
      </c>
    </row>
    <row r="35" spans="1:26" ht="16" thickBot="1" x14ac:dyDescent="0.25">
      <c r="A35" s="1"/>
      <c r="B35" s="113"/>
      <c r="C35" s="113"/>
      <c r="D35" s="113"/>
      <c r="E35" s="113"/>
      <c r="F35" s="113"/>
      <c r="G35" s="114"/>
      <c r="H35" s="114"/>
      <c r="I35" s="115"/>
      <c r="J35" s="116"/>
      <c r="K35" s="116"/>
      <c r="L35" s="115"/>
      <c r="M35" s="116"/>
      <c r="N35" s="115"/>
      <c r="O35" s="117"/>
      <c r="P35" s="118"/>
      <c r="Q35" s="117"/>
      <c r="R35" s="115"/>
      <c r="S35" s="117"/>
      <c r="T35" s="119"/>
      <c r="U35" s="119"/>
      <c r="V35" s="119"/>
      <c r="W35" s="119"/>
      <c r="X35" s="119"/>
    </row>
    <row r="36" spans="1:26" ht="37" thickBot="1" x14ac:dyDescent="0.25">
      <c r="A36" s="1"/>
      <c r="B36" s="120" t="s">
        <v>32</v>
      </c>
      <c r="C36" s="121"/>
      <c r="D36" s="121"/>
      <c r="E36" s="121"/>
      <c r="F36" s="122" t="s">
        <v>33</v>
      </c>
      <c r="G36" s="122"/>
      <c r="H36" s="123"/>
      <c r="I36" s="124">
        <f>F34+P34</f>
        <v>0</v>
      </c>
      <c r="J36" s="125" t="s">
        <v>34</v>
      </c>
      <c r="K36" s="126">
        <f>V34</f>
        <v>0</v>
      </c>
      <c r="L36" s="127" t="s">
        <v>35</v>
      </c>
      <c r="M36" s="124">
        <f>S34</f>
        <v>0</v>
      </c>
      <c r="N36" s="128" t="s">
        <v>36</v>
      </c>
      <c r="O36" s="128"/>
      <c r="P36" s="129">
        <f>X34</f>
        <v>0</v>
      </c>
      <c r="Q36" s="130" t="s">
        <v>37</v>
      </c>
      <c r="R36" s="131">
        <f>W34</f>
        <v>0</v>
      </c>
      <c r="S36" s="128" t="s">
        <v>38</v>
      </c>
      <c r="T36" s="128"/>
      <c r="U36" s="129">
        <f>Z34</f>
        <v>0</v>
      </c>
      <c r="V36" s="132" t="s">
        <v>39</v>
      </c>
      <c r="W36" s="132"/>
      <c r="X36" s="133">
        <f>Y34</f>
        <v>0</v>
      </c>
      <c r="Y36" s="134" t="str">
        <f>IF(M34=P34+S34+V34+W34+X34+Y34+Z34,"Summan av aktiv tid och inaktiv tid överenstämmer med jour-/beredskapspassens längd.","Summan av aktiv tid och inaktiv tid överensstämmer ej med jour-/beredskapspassens längd.")</f>
        <v>Summan av aktiv tid och inaktiv tid överenstämmer med jour-/beredskapspassens längd.</v>
      </c>
      <c r="Z36" s="134"/>
    </row>
    <row r="37" spans="1:26" ht="15" x14ac:dyDescent="0.2">
      <c r="A37" s="1"/>
      <c r="B37" s="135"/>
      <c r="C37" s="136"/>
      <c r="D37" s="136"/>
      <c r="E37" s="136"/>
      <c r="F37" s="66"/>
      <c r="G37" s="66"/>
      <c r="H37" s="66"/>
      <c r="I37" s="137"/>
      <c r="J37" s="137"/>
      <c r="K37" s="137"/>
      <c r="L37" s="137"/>
      <c r="M37" s="137"/>
      <c r="O37" s="138"/>
      <c r="P37" s="138"/>
      <c r="Q37" s="138"/>
      <c r="R37" s="138"/>
      <c r="S37" s="139"/>
      <c r="T37" s="140"/>
      <c r="U37" s="140"/>
      <c r="V37" s="140"/>
      <c r="W37" s="138"/>
      <c r="X37" s="138"/>
      <c r="Y37" s="134"/>
      <c r="Z37" s="134"/>
    </row>
    <row r="38" spans="1:26" ht="15" x14ac:dyDescent="0.2">
      <c r="A38" s="1"/>
      <c r="U38" s="139"/>
      <c r="V38" s="139"/>
      <c r="W38" s="139"/>
      <c r="X38" s="139"/>
      <c r="Y38" s="139"/>
      <c r="Z38" s="139"/>
    </row>
    <row r="39" spans="1:26" ht="15" x14ac:dyDescent="0.2">
      <c r="A39" s="1"/>
      <c r="B39" s="141" t="s">
        <v>40</v>
      </c>
      <c r="C39" s="142"/>
      <c r="D39" s="142"/>
      <c r="E39" s="142"/>
      <c r="F39" s="142"/>
      <c r="G39" s="142"/>
      <c r="H39" s="142"/>
      <c r="I39" s="142"/>
      <c r="J39" s="142"/>
      <c r="K39" s="142"/>
      <c r="M39" s="141" t="s">
        <v>41</v>
      </c>
      <c r="N39" s="142"/>
      <c r="O39" s="142"/>
      <c r="P39" s="142"/>
      <c r="Q39" s="142"/>
      <c r="R39" s="142"/>
      <c r="T39" s="143" t="s">
        <v>42</v>
      </c>
      <c r="U39" s="143"/>
      <c r="V39" s="143"/>
      <c r="W39" s="143"/>
      <c r="X39" s="143"/>
      <c r="Y39" s="143"/>
      <c r="Z39" s="143"/>
    </row>
    <row r="40" spans="1:26" ht="15" x14ac:dyDescent="0.2">
      <c r="A40" s="1"/>
      <c r="T40" s="143"/>
      <c r="U40" s="143"/>
      <c r="V40" s="143"/>
      <c r="W40" s="143"/>
      <c r="X40" s="143"/>
      <c r="Y40" s="143"/>
      <c r="Z40" s="143"/>
    </row>
    <row r="41" spans="1:26" ht="15" x14ac:dyDescent="0.2">
      <c r="A41" s="144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M41" s="145"/>
      <c r="N41" s="145"/>
      <c r="O41" s="145"/>
      <c r="P41" s="145"/>
      <c r="Q41" s="145"/>
      <c r="R41" s="145"/>
      <c r="S41" s="13"/>
      <c r="T41" s="143"/>
      <c r="U41" s="143"/>
      <c r="V41" s="143"/>
      <c r="W41" s="143"/>
      <c r="X41" s="143"/>
      <c r="Y41" s="143"/>
      <c r="Z41" s="143"/>
    </row>
    <row r="42" spans="1:26" ht="15" x14ac:dyDescent="0.2">
      <c r="A42" s="1"/>
      <c r="B42" s="13" t="s">
        <v>43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 t="s">
        <v>44</v>
      </c>
      <c r="N42" s="146"/>
      <c r="O42" s="13"/>
      <c r="P42" s="13"/>
      <c r="Q42" s="13"/>
      <c r="R42" s="13"/>
      <c r="T42" s="143"/>
      <c r="U42" s="143"/>
      <c r="V42" s="143"/>
      <c r="W42" s="143"/>
      <c r="X42" s="143"/>
      <c r="Y42" s="143"/>
      <c r="Z42" s="143"/>
    </row>
    <row r="43" spans="1:26" ht="15" x14ac:dyDescent="0.2">
      <c r="A43" s="1"/>
    </row>
    <row r="45" spans="1:26" x14ac:dyDescent="0.15">
      <c r="W45" s="34"/>
    </row>
  </sheetData>
  <mergeCells count="35">
    <mergeCell ref="Y36:Z37"/>
    <mergeCell ref="T39:Z42"/>
    <mergeCell ref="AB12:AB16"/>
    <mergeCell ref="AB18:AB31"/>
    <mergeCell ref="B12:F12"/>
    <mergeCell ref="I12:M12"/>
    <mergeCell ref="N12:P12"/>
    <mergeCell ref="Q12:S12"/>
    <mergeCell ref="T12:V12"/>
    <mergeCell ref="B36:E36"/>
    <mergeCell ref="F36:G36"/>
    <mergeCell ref="N36:O36"/>
    <mergeCell ref="S36:T36"/>
    <mergeCell ref="V36:W36"/>
    <mergeCell ref="B9:M9"/>
    <mergeCell ref="N9:X9"/>
    <mergeCell ref="Y9:Z9"/>
    <mergeCell ref="B11:F11"/>
    <mergeCell ref="I11:M11"/>
    <mergeCell ref="N11:P11"/>
    <mergeCell ref="Q11:S11"/>
    <mergeCell ref="T11:V11"/>
    <mergeCell ref="Y6:Z6"/>
    <mergeCell ref="B7:M7"/>
    <mergeCell ref="N7:X7"/>
    <mergeCell ref="Y7:Z7"/>
    <mergeCell ref="B8:M8"/>
    <mergeCell ref="N8:X8"/>
    <mergeCell ref="Y8:Z8"/>
    <mergeCell ref="T2:X3"/>
    <mergeCell ref="I4:K4"/>
    <mergeCell ref="N4:O4"/>
    <mergeCell ref="Q4:R4"/>
    <mergeCell ref="B6:M6"/>
    <mergeCell ref="N6:X6"/>
  </mergeCells>
  <conditionalFormatting sqref="I14:Z32">
    <cfRule type="expression" dxfId="5" priority="1">
      <formula>$I14=0</formula>
    </cfRule>
  </conditionalFormatting>
  <conditionalFormatting sqref="Q33:R33">
    <cfRule type="containsText" dxfId="4" priority="3" operator="containsText" text="→">
      <formula>NOT(ISERROR(SEARCH("→",Q33)))</formula>
    </cfRule>
  </conditionalFormatting>
  <conditionalFormatting sqref="S33 V33">
    <cfRule type="endsWith" dxfId="3" priority="4" operator="endsWith" text="Vardag">
      <formula>RIGHT(S33,LEN("Vardag"))="Vardag"</formula>
    </cfRule>
  </conditionalFormatting>
  <conditionalFormatting sqref="T33:U33">
    <cfRule type="containsText" dxfId="2" priority="2" operator="containsText" text="→">
      <formula>NOT(ISERROR(SEARCH("→",T33)))</formula>
    </cfRule>
  </conditionalFormatting>
  <conditionalFormatting sqref="Y36 T37:V37">
    <cfRule type="cellIs" dxfId="1" priority="5" operator="equal">
      <formula>"Summan av aktiv tid och inaktiv tid överenstämmer med jour-/beredskapspassens längd."</formula>
    </cfRule>
    <cfRule type="cellIs" dxfId="0" priority="6" operator="equal">
      <formula>"Summan av aktiv tid och inaktiv tid överensstämmer ej med jour-/beredskapspassens längd."</formula>
    </cfRule>
  </conditionalFormatting>
  <dataValidations count="2">
    <dataValidation type="list" allowBlank="1" showInputMessage="1" showErrorMessage="1" sqref="Q4:R4" xr:uid="{EBAE9B27-11D1-364C-8CCE-3E2FE68BAA0B}">
      <formula1>"Januari,Februari,Mars,April,Maj,Juni,Juli,Augusti,September,Oktober,November,December"</formula1>
    </dataValidation>
    <dataValidation type="list" allowBlank="1" showInputMessage="1" showErrorMessage="1" sqref="J14:J33" xr:uid="{A3F8EA8E-250E-CC43-AAE9-72BB49841D9D}">
      <formula1>"Jour,Beredskap"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Dahlqvist</dc:creator>
  <cp:lastModifiedBy>Åsa Dahlqvist</cp:lastModifiedBy>
  <dcterms:created xsi:type="dcterms:W3CDTF">2024-09-16T12:49:38Z</dcterms:created>
  <dcterms:modified xsi:type="dcterms:W3CDTF">2024-09-16T12:50:55Z</dcterms:modified>
</cp:coreProperties>
</file>